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Šios_darbaknygės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renata_laurinaviciene_uzt_lt/Documents/Profile/Desktop/"/>
    </mc:Choice>
  </mc:AlternateContent>
  <xr:revisionPtr revIDLastSave="0" documentId="8_{60C9A94A-10E0-4DBE-9DCD-B5EEED35238B}" xr6:coauthVersionLast="47" xr6:coauthVersionMax="47" xr10:uidLastSave="{00000000-0000-0000-0000-000000000000}"/>
  <workbookProtection workbookAlgorithmName="SHA-512" workbookHashValue="xFAPrKzXFza80gAkLgHyfxWg3jivQ03+Q2iSrIAndpjd0qeJ3mbXVnrQWEwk8hCjijeIE6GpCab30HRUGRKwgQ==" workbookSaltValue="AMn2UybrkqI54Ok6jbB+ng==" workbookSpinCount="100000" lockStructure="1"/>
  <bookViews>
    <workbookView xWindow="-108" yWindow="-108" windowWidth="30936" windowHeight="16896" xr2:uid="{00000000-000D-0000-FFFF-FFFF00000000}"/>
  </bookViews>
  <sheets>
    <sheet name="2021-01" sheetId="3" r:id="rId1"/>
    <sheet name="Lapas2" sheetId="2" state="hidden" r:id="rId2"/>
  </sheets>
  <definedNames>
    <definedName name="_xlnm._FilterDatabase" localSheetId="0" hidden="1">'2021-01'!$A$4:$L$20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B9" i="3"/>
  <c r="D8" i="3" l="1"/>
  <c r="F19" i="3" l="1"/>
  <c r="F18" i="3"/>
  <c r="F17" i="3"/>
  <c r="F15" i="3"/>
  <c r="F14" i="3"/>
  <c r="F8" i="3" l="1"/>
  <c r="B20" i="3" l="1"/>
  <c r="B17" i="3" l="1"/>
  <c r="F13" i="3" l="1"/>
  <c r="G13" i="3"/>
  <c r="H13" i="3"/>
  <c r="B18" i="3"/>
  <c r="B19" i="3"/>
  <c r="B15" i="3"/>
  <c r="B14" i="3"/>
  <c r="B10" i="3"/>
  <c r="B11" i="3"/>
  <c r="B12" i="3"/>
  <c r="B8" i="3"/>
  <c r="B13" i="3" l="1"/>
  <c r="B16" i="3"/>
  <c r="F16" i="3"/>
  <c r="I13" i="3"/>
  <c r="F20" i="3"/>
  <c r="F10" i="3"/>
  <c r="F11" i="3"/>
  <c r="F12" i="3"/>
  <c r="G16" i="3"/>
  <c r="H16" i="3"/>
  <c r="F7" i="3" l="1"/>
  <c r="F6" i="3" s="1"/>
  <c r="B6" i="3"/>
  <c r="D16" i="3"/>
  <c r="C16" i="3" l="1"/>
  <c r="D13" i="3"/>
  <c r="C13" i="3"/>
  <c r="D7" i="3"/>
  <c r="C7" i="3"/>
  <c r="C6" i="3" l="1"/>
  <c r="D6" i="3"/>
  <c r="E7" i="3" l="1"/>
  <c r="E13" i="3"/>
  <c r="E16" i="3"/>
  <c r="E6" i="3" l="1"/>
  <c r="I7" i="3"/>
  <c r="I16" i="3" l="1"/>
  <c r="H7" i="3"/>
  <c r="G7" i="3"/>
  <c r="I6" i="3" l="1"/>
  <c r="H6" i="3"/>
  <c r="G6" i="3"/>
</calcChain>
</file>

<file path=xl/sharedStrings.xml><?xml version="1.0" encoding="utf-8"?>
<sst xmlns="http://schemas.openxmlformats.org/spreadsheetml/2006/main" count="36" uniqueCount="28">
  <si>
    <t>Baigusių asm. sk.</t>
  </si>
  <si>
    <t>Iš viso</t>
  </si>
  <si>
    <t>ESF lėšomis</t>
  </si>
  <si>
    <t>VB lėšomis</t>
  </si>
  <si>
    <t>ESF lėšų</t>
  </si>
  <si>
    <t>VB lėšų</t>
  </si>
  <si>
    <t>Aktyvios darbo rinkos politkos priemonės</t>
  </si>
  <si>
    <t>Parama mokymuisi</t>
  </si>
  <si>
    <t xml:space="preserve">Profesinis mokymas </t>
  </si>
  <si>
    <t>Įdarbinimas pagal pameistrytės sutartį</t>
  </si>
  <si>
    <t>Stažuotė</t>
  </si>
  <si>
    <t>Neformaliojo švietimo ir savišvietos būdu įgytų kompetencijų pripažinimas</t>
  </si>
  <si>
    <t>Remiamasis įdarbinimas</t>
  </si>
  <si>
    <t>Įdarbinimas subsidijuojant</t>
  </si>
  <si>
    <t>Darbo įgūdžių įgijimo rėmimas</t>
  </si>
  <si>
    <t>Parama darbo vietoms steigti (įdarbinimas į įsteigtas vietas)</t>
  </si>
  <si>
    <t>Darbo vietų steigimo subsidijavimas</t>
  </si>
  <si>
    <t>Savarankiškas užimtumo rėmimas</t>
  </si>
  <si>
    <t>Vietinės užimtumo iniciatyvos</t>
  </si>
  <si>
    <t>Parama judumui</t>
  </si>
  <si>
    <t>Pradėjo dalyvauti, sk.</t>
  </si>
  <si>
    <t>Panaudota lėšų, Eur.</t>
  </si>
  <si>
    <t>Dalyvavusių asm.sk.</t>
  </si>
  <si>
    <t xml:space="preserve">Sąmata, Eur. </t>
  </si>
  <si>
    <t>Profesinio mokymo fiksuoto įkainio dengimas</t>
  </si>
  <si>
    <t>Vidutinės vieno asmens / įsteigtos darbo vietos išlaidos, Eur</t>
  </si>
  <si>
    <t>-</t>
  </si>
  <si>
    <t>Aktyvios darbo rinkos poltikos priemonės per 2022 m. sausio - gegužės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</si>
</sst>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6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3" fontId="1" fillId="0" borderId="0" xfId="1" applyNumberFormat="1"/>
    <xf numFmtId="3" fontId="1" fillId="0" borderId="0" xfId="1" applyNumberFormat="1" applyFill="1"/>
    <xf numFmtId="1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3" fontId="1" fillId="0" borderId="0" xfId="1" applyNumberFormat="1" applyFill="1" applyAlignment="1">
      <alignment horizontal="center"/>
    </xf>
    <xf numFmtId="0" fontId="3" fillId="0" borderId="26" xfId="1" applyFont="1" applyFill="1" applyBorder="1"/>
    <xf numFmtId="0" fontId="3" fillId="0" borderId="12" xfId="1" applyFont="1" applyFill="1" applyBorder="1"/>
    <xf numFmtId="0" fontId="3" fillId="0" borderId="17" xfId="1" applyFont="1" applyFill="1" applyBorder="1"/>
    <xf numFmtId="0" fontId="2" fillId="0" borderId="5" xfId="1" applyFont="1" applyFill="1" applyBorder="1"/>
    <xf numFmtId="0" fontId="3" fillId="0" borderId="10" xfId="1" applyFont="1" applyFill="1" applyBorder="1"/>
    <xf numFmtId="0" fontId="3" fillId="0" borderId="14" xfId="1" applyFont="1" applyFill="1" applyBorder="1"/>
    <xf numFmtId="0" fontId="2" fillId="0" borderId="3" xfId="1" applyFont="1" applyFill="1" applyBorder="1"/>
    <xf numFmtId="4" fontId="1" fillId="0" borderId="0" xfId="1" applyNumberFormat="1"/>
    <xf numFmtId="3" fontId="4" fillId="0" borderId="32" xfId="2" applyNumberFormat="1" applyFont="1" applyFill="1" applyBorder="1" applyAlignment="1">
      <alignment horizontal="center" vertical="center"/>
    </xf>
    <xf numFmtId="3" fontId="8" fillId="0" borderId="21" xfId="2" applyNumberFormat="1" applyFont="1" applyFill="1" applyBorder="1" applyAlignment="1">
      <alignment horizontal="center" vertical="center"/>
    </xf>
    <xf numFmtId="3" fontId="2" fillId="0" borderId="27" xfId="1" applyNumberFormat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3" fillId="0" borderId="36" xfId="1" applyNumberFormat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3" fontId="3" fillId="0" borderId="32" xfId="1" applyNumberFormat="1" applyFont="1" applyFill="1" applyBorder="1" applyAlignment="1">
      <alignment horizontal="center" vertical="center"/>
    </xf>
    <xf numFmtId="3" fontId="3" fillId="0" borderId="34" xfId="1" applyNumberFormat="1" applyFont="1" applyFill="1" applyBorder="1" applyAlignment="1">
      <alignment horizontal="center" vertical="center"/>
    </xf>
    <xf numFmtId="3" fontId="3" fillId="0" borderId="35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3" fontId="1" fillId="0" borderId="0" xfId="4" applyNumberFormat="1" applyFill="1"/>
    <xf numFmtId="3" fontId="2" fillId="0" borderId="6" xfId="1" applyNumberFormat="1" applyFont="1" applyFill="1" applyBorder="1" applyAlignment="1">
      <alignment horizontal="center" vertical="center"/>
    </xf>
    <xf numFmtId="3" fontId="2" fillId="0" borderId="21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3" fontId="3" fillId="0" borderId="16" xfId="2" applyNumberFormat="1" applyFont="1" applyFill="1" applyBorder="1" applyAlignment="1">
      <alignment horizontal="center" vertical="center"/>
    </xf>
    <xf numFmtId="3" fontId="3" fillId="0" borderId="13" xfId="2" applyNumberFormat="1" applyFont="1" applyFill="1" applyBorder="1" applyAlignment="1">
      <alignment horizontal="center" vertical="center"/>
    </xf>
    <xf numFmtId="3" fontId="3" fillId="0" borderId="24" xfId="2" applyNumberFormat="1" applyFont="1" applyFill="1" applyBorder="1" applyAlignment="1">
      <alignment horizontal="center" vertical="center"/>
    </xf>
    <xf numFmtId="3" fontId="3" fillId="0" borderId="29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3" fontId="2" fillId="0" borderId="2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center" vertical="center"/>
    </xf>
    <xf numFmtId="3" fontId="8" fillId="0" borderId="38" xfId="1" applyNumberFormat="1" applyFont="1" applyFill="1" applyBorder="1" applyAlignment="1">
      <alignment horizontal="center" vertical="center"/>
    </xf>
    <xf numFmtId="3" fontId="4" fillId="0" borderId="32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32" xfId="2" applyNumberFormat="1" applyFont="1" applyFill="1" applyBorder="1" applyAlignment="1">
      <alignment horizontal="center" vertical="center"/>
    </xf>
    <xf numFmtId="3" fontId="3" fillId="0" borderId="33" xfId="1" applyNumberFormat="1" applyFont="1" applyFill="1" applyBorder="1" applyAlignment="1">
      <alignment horizontal="center" vertical="center"/>
    </xf>
    <xf numFmtId="3" fontId="3" fillId="0" borderId="13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1" fillId="0" borderId="0" xfId="1" applyAlignment="1">
      <alignment horizontal="right" wrapText="1"/>
    </xf>
    <xf numFmtId="3" fontId="2" fillId="2" borderId="6" xfId="1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8" fillId="2" borderId="39" xfId="2" applyNumberFormat="1" applyFont="1" applyFill="1" applyBorder="1" applyAlignment="1">
      <alignment horizontal="center" vertical="center"/>
    </xf>
    <xf numFmtId="3" fontId="2" fillId="2" borderId="9" xfId="2" applyNumberFormat="1" applyFont="1" applyFill="1" applyBorder="1" applyAlignment="1">
      <alignment horizontal="center" vertical="center"/>
    </xf>
    <xf numFmtId="3" fontId="8" fillId="2" borderId="40" xfId="2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3" fontId="4" fillId="2" borderId="13" xfId="2" applyNumberFormat="1" applyFont="1" applyFill="1" applyBorder="1" applyAlignment="1">
      <alignment horizontal="center" vertical="center"/>
    </xf>
    <xf numFmtId="3" fontId="4" fillId="2" borderId="41" xfId="2" applyNumberFormat="1" applyFont="1" applyFill="1" applyBorder="1" applyAlignment="1">
      <alignment horizontal="center" vertical="center"/>
    </xf>
    <xf numFmtId="3" fontId="3" fillId="2" borderId="13" xfId="2" applyNumberFormat="1" applyFont="1" applyFill="1" applyBorder="1" applyAlignment="1">
      <alignment horizontal="center" vertical="center"/>
    </xf>
    <xf numFmtId="3" fontId="4" fillId="2" borderId="43" xfId="2" applyNumberFormat="1" applyFont="1" applyFill="1" applyBorder="1" applyAlignment="1">
      <alignment horizontal="center" vertical="center"/>
    </xf>
    <xf numFmtId="3" fontId="4" fillId="2" borderId="42" xfId="2" applyNumberFormat="1" applyFont="1" applyFill="1" applyBorder="1" applyAlignment="1">
      <alignment horizontal="center" vertical="center"/>
    </xf>
    <xf numFmtId="3" fontId="3" fillId="2" borderId="16" xfId="2" applyNumberFormat="1" applyFont="1" applyFill="1" applyBorder="1" applyAlignment="1">
      <alignment horizontal="center" vertical="center"/>
    </xf>
    <xf numFmtId="3" fontId="2" fillId="2" borderId="2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1" fillId="2" borderId="0" xfId="1" applyNumberFormat="1" applyFill="1"/>
    <xf numFmtId="3" fontId="7" fillId="2" borderId="0" xfId="1" applyNumberFormat="1" applyFont="1" applyFill="1" applyAlignment="1">
      <alignment horizontal="center"/>
    </xf>
    <xf numFmtId="0" fontId="2" fillId="0" borderId="23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3" fontId="2" fillId="0" borderId="6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3" fontId="3" fillId="0" borderId="15" xfId="2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wrapText="1"/>
    </xf>
    <xf numFmtId="0" fontId="2" fillId="0" borderId="3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3" fontId="2" fillId="0" borderId="5" xfId="2" applyNumberFormat="1" applyFont="1" applyFill="1" applyBorder="1" applyAlignment="1">
      <alignment horizontal="center"/>
    </xf>
    <xf numFmtId="3" fontId="2" fillId="0" borderId="19" xfId="2" applyNumberFormat="1" applyFont="1" applyFill="1" applyBorder="1" applyAlignment="1">
      <alignment horizontal="center"/>
    </xf>
    <xf numFmtId="3" fontId="2" fillId="0" borderId="37" xfId="2" applyNumberFormat="1" applyFont="1" applyFill="1" applyBorder="1" applyAlignment="1">
      <alignment horizontal="center"/>
    </xf>
    <xf numFmtId="43" fontId="2" fillId="0" borderId="5" xfId="2" applyFont="1" applyFill="1" applyBorder="1" applyAlignment="1">
      <alignment horizontal="center"/>
    </xf>
    <xf numFmtId="43" fontId="2" fillId="0" borderId="19" xfId="2" applyFont="1" applyFill="1" applyBorder="1" applyAlignment="1">
      <alignment horizontal="center"/>
    </xf>
    <xf numFmtId="43" fontId="2" fillId="0" borderId="30" xfId="2" applyFont="1" applyFill="1" applyBorder="1" applyAlignment="1">
      <alignment horizontal="center" wrapText="1"/>
    </xf>
    <xf numFmtId="43" fontId="2" fillId="0" borderId="31" xfId="2" applyFont="1" applyFill="1" applyBorder="1" applyAlignment="1">
      <alignment horizontal="center" wrapText="1"/>
    </xf>
  </cellXfs>
  <cellStyles count="6">
    <cellStyle name="Įprastas" xfId="0" builtinId="0"/>
    <cellStyle name="Įprastas 2" xfId="1" xr:uid="{00000000-0005-0000-0000-000000000000}"/>
    <cellStyle name="Įprastas 3" xfId="5" xr:uid="{555D8471-7DEB-468B-8A6B-CBE083E6796C}"/>
    <cellStyle name="Kablelis" xfId="2" builtinId="3"/>
    <cellStyle name="Normal_biudz uz 2001 atskaitomybe3" xfId="3" xr:uid="{4FAC77ED-305B-45A6-9C93-D00276B8331D}"/>
    <cellStyle name="Procentai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6A5A-DC60-438C-B7B4-0527711816C2}">
  <sheetPr codeName="Lapas1"/>
  <dimension ref="A1:O42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5" sqref="N5:O20"/>
    </sheetView>
  </sheetViews>
  <sheetFormatPr defaultColWidth="9.33203125" defaultRowHeight="14.4"/>
  <cols>
    <col min="1" max="1" width="70.33203125" style="1" customWidth="1"/>
    <col min="2" max="2" width="15.44140625" style="3" customWidth="1"/>
    <col min="3" max="4" width="15.33203125" style="3" customWidth="1"/>
    <col min="5" max="5" width="16.33203125" style="7" customWidth="1"/>
    <col min="6" max="6" width="11.33203125" style="1" customWidth="1"/>
    <col min="7" max="7" width="16.33203125" style="1" customWidth="1"/>
    <col min="8" max="8" width="13.33203125" style="1" customWidth="1"/>
    <col min="9" max="9" width="12.33203125" style="1" customWidth="1"/>
    <col min="10" max="10" width="14.33203125" style="5" customWidth="1"/>
    <col min="11" max="11" width="15.5546875" style="5" customWidth="1"/>
    <col min="12" max="12" width="13.33203125" style="27" customWidth="1"/>
    <col min="13" max="13" width="17" style="1" customWidth="1"/>
    <col min="14" max="14" width="10.33203125" style="1" customWidth="1"/>
    <col min="15" max="15" width="11.5546875" style="1" bestFit="1" customWidth="1"/>
    <col min="16" max="16384" width="9.33203125" style="1"/>
  </cols>
  <sheetData>
    <row r="1" spans="1:15">
      <c r="D1" s="5"/>
    </row>
    <row r="2" spans="1:15" ht="15.6">
      <c r="B2" s="5"/>
      <c r="D2" s="5"/>
      <c r="E2" s="6"/>
      <c r="F2" s="2" t="s">
        <v>27</v>
      </c>
    </row>
    <row r="3" spans="1:15" ht="15" thickBot="1">
      <c r="D3" s="5"/>
      <c r="J3" s="29"/>
      <c r="K3" s="29"/>
      <c r="L3" s="28"/>
    </row>
    <row r="4" spans="1:15" ht="15.6" customHeight="1" thickBot="1">
      <c r="A4" s="81"/>
      <c r="B4" s="87" t="s">
        <v>23</v>
      </c>
      <c r="C4" s="88"/>
      <c r="D4" s="88"/>
      <c r="E4" s="89" t="s">
        <v>22</v>
      </c>
      <c r="F4" s="83" t="s">
        <v>20</v>
      </c>
      <c r="G4" s="83"/>
      <c r="H4" s="83"/>
      <c r="I4" s="79" t="s">
        <v>0</v>
      </c>
      <c r="J4" s="84" t="s">
        <v>21</v>
      </c>
      <c r="K4" s="85"/>
      <c r="L4" s="86"/>
      <c r="M4" s="79" t="s">
        <v>25</v>
      </c>
    </row>
    <row r="5" spans="1:15" ht="68.400000000000006" customHeight="1" thickBot="1">
      <c r="A5" s="82"/>
      <c r="B5" s="71" t="s">
        <v>1</v>
      </c>
      <c r="C5" s="72" t="s">
        <v>4</v>
      </c>
      <c r="D5" s="72" t="s">
        <v>5</v>
      </c>
      <c r="E5" s="90"/>
      <c r="F5" s="38" t="s">
        <v>1</v>
      </c>
      <c r="G5" s="39" t="s">
        <v>2</v>
      </c>
      <c r="H5" s="39" t="s">
        <v>3</v>
      </c>
      <c r="I5" s="80"/>
      <c r="J5" s="40" t="s">
        <v>1</v>
      </c>
      <c r="K5" s="41" t="s">
        <v>4</v>
      </c>
      <c r="L5" s="42" t="s">
        <v>5</v>
      </c>
      <c r="M5" s="80"/>
      <c r="N5" s="52"/>
    </row>
    <row r="6" spans="1:15" ht="16.2" thickBot="1">
      <c r="A6" s="12" t="s">
        <v>6</v>
      </c>
      <c r="B6" s="73">
        <f>+B7+B13+B16+B20</f>
        <v>109333026.37499999</v>
      </c>
      <c r="C6" s="74">
        <f t="shared" ref="C6:I6" si="0">+C7+C13+C16+C20</f>
        <v>79620066.714999989</v>
      </c>
      <c r="D6" s="74">
        <f t="shared" si="0"/>
        <v>29712959.66</v>
      </c>
      <c r="E6" s="31">
        <f>+E7+E13+E16+E20</f>
        <v>28270</v>
      </c>
      <c r="F6" s="30">
        <f>+F7+F13+F16+F20</f>
        <v>22492</v>
      </c>
      <c r="G6" s="51">
        <f t="shared" si="0"/>
        <v>17534</v>
      </c>
      <c r="H6" s="51">
        <f t="shared" si="0"/>
        <v>4958</v>
      </c>
      <c r="I6" s="23">
        <f t="shared" si="0"/>
        <v>10544</v>
      </c>
      <c r="J6" s="53">
        <v>26636265</v>
      </c>
      <c r="K6" s="54">
        <v>23222748</v>
      </c>
      <c r="L6" s="55">
        <v>3413517</v>
      </c>
      <c r="M6" s="23" t="s">
        <v>26</v>
      </c>
      <c r="N6" s="4"/>
      <c r="O6" s="4"/>
    </row>
    <row r="7" spans="1:15" ht="16.2" thickBot="1">
      <c r="A7" s="12" t="s">
        <v>7</v>
      </c>
      <c r="B7" s="73">
        <f>SUM(B8:B12)</f>
        <v>48137637.764999993</v>
      </c>
      <c r="C7" s="75">
        <f>SUM(C8:C12)</f>
        <v>43645001.104999997</v>
      </c>
      <c r="D7" s="75">
        <f t="shared" ref="D7:E7" si="1">SUM(D8:D12)</f>
        <v>4492636.66</v>
      </c>
      <c r="E7" s="31">
        <f t="shared" si="1"/>
        <v>9478</v>
      </c>
      <c r="F7" s="30">
        <f>SUM(F8:F12)</f>
        <v>7336</v>
      </c>
      <c r="G7" s="51">
        <f>+G8+G10+G11+G12</f>
        <v>7225</v>
      </c>
      <c r="H7" s="51">
        <f>+H8+H10+H11+H12</f>
        <v>111</v>
      </c>
      <c r="I7" s="23">
        <f>+I8+I10+I11+I12</f>
        <v>4204</v>
      </c>
      <c r="J7" s="53">
        <v>12161013</v>
      </c>
      <c r="K7" s="56">
        <v>11726216</v>
      </c>
      <c r="L7" s="57">
        <v>434797</v>
      </c>
      <c r="M7" s="23" t="s">
        <v>26</v>
      </c>
      <c r="N7" s="4"/>
    </row>
    <row r="8" spans="1:15" ht="15.6">
      <c r="A8" s="13" t="s">
        <v>8</v>
      </c>
      <c r="B8" s="76">
        <f>+C8+D8</f>
        <v>43352150.520000003</v>
      </c>
      <c r="C8" s="77">
        <v>39180817</v>
      </c>
      <c r="D8" s="77">
        <f>4173883.52-2550</f>
        <v>4171333.52</v>
      </c>
      <c r="E8" s="47">
        <v>8744</v>
      </c>
      <c r="F8" s="19">
        <f>SUM(G8:H8)</f>
        <v>6757</v>
      </c>
      <c r="G8" s="46">
        <v>6646</v>
      </c>
      <c r="H8" s="46">
        <v>111</v>
      </c>
      <c r="I8" s="48">
        <v>3780</v>
      </c>
      <c r="J8" s="58">
        <v>11139972</v>
      </c>
      <c r="K8" s="59">
        <v>11023927</v>
      </c>
      <c r="L8" s="60">
        <v>116044</v>
      </c>
      <c r="M8" s="48">
        <v>2172</v>
      </c>
      <c r="N8" s="4"/>
      <c r="O8" s="4"/>
    </row>
    <row r="9" spans="1:15" ht="15.6">
      <c r="A9" s="9" t="s">
        <v>24</v>
      </c>
      <c r="B9" s="76">
        <f>+D9</f>
        <v>320699.65999999997</v>
      </c>
      <c r="C9" s="33"/>
      <c r="D9" s="33">
        <v>320699.65999999997</v>
      </c>
      <c r="E9" s="47"/>
      <c r="F9" s="19"/>
      <c r="G9" s="45"/>
      <c r="H9" s="45"/>
      <c r="I9" s="24"/>
      <c r="J9" s="58">
        <v>318150</v>
      </c>
      <c r="K9" s="61"/>
      <c r="L9" s="62">
        <v>318150</v>
      </c>
      <c r="M9" s="24" t="s">
        <v>26</v>
      </c>
      <c r="N9" s="4"/>
      <c r="O9" s="4"/>
    </row>
    <row r="10" spans="1:15" ht="15.6">
      <c r="A10" s="10" t="s">
        <v>9</v>
      </c>
      <c r="B10" s="76">
        <f t="shared" ref="B10:B12" si="2">+C10+D10</f>
        <v>3681416.105</v>
      </c>
      <c r="C10" s="34">
        <v>3681416.105</v>
      </c>
      <c r="D10" s="34">
        <v>0</v>
      </c>
      <c r="E10" s="47">
        <v>352</v>
      </c>
      <c r="F10" s="19">
        <f t="shared" ref="F10:F12" si="3">SUM(G10:H10)</f>
        <v>297</v>
      </c>
      <c r="G10" s="49">
        <v>297</v>
      </c>
      <c r="H10" s="49"/>
      <c r="I10" s="25">
        <v>209</v>
      </c>
      <c r="J10" s="58">
        <v>546170</v>
      </c>
      <c r="K10" s="61">
        <v>546170</v>
      </c>
      <c r="L10" s="63">
        <v>0</v>
      </c>
      <c r="M10" s="25">
        <v>2527</v>
      </c>
      <c r="N10" s="4"/>
      <c r="O10" s="4"/>
    </row>
    <row r="11" spans="1:15" ht="15.6">
      <c r="A11" s="10" t="s">
        <v>10</v>
      </c>
      <c r="B11" s="76">
        <f t="shared" si="2"/>
        <v>612513</v>
      </c>
      <c r="C11" s="34">
        <v>612513</v>
      </c>
      <c r="D11" s="34">
        <v>0</v>
      </c>
      <c r="E11" s="47">
        <v>340</v>
      </c>
      <c r="F11" s="19">
        <f t="shared" si="3"/>
        <v>253</v>
      </c>
      <c r="G11" s="49">
        <v>253</v>
      </c>
      <c r="H11" s="49"/>
      <c r="I11" s="25">
        <v>186</v>
      </c>
      <c r="J11" s="58">
        <v>147097</v>
      </c>
      <c r="K11" s="64">
        <v>147097</v>
      </c>
      <c r="L11" s="63">
        <v>0</v>
      </c>
      <c r="M11" s="25">
        <v>680</v>
      </c>
      <c r="N11" s="4"/>
      <c r="O11" s="4"/>
    </row>
    <row r="12" spans="1:15" ht="16.2" thickBot="1">
      <c r="A12" s="14" t="s">
        <v>11</v>
      </c>
      <c r="B12" s="76">
        <f t="shared" si="2"/>
        <v>170858.48</v>
      </c>
      <c r="C12" s="37">
        <v>170255</v>
      </c>
      <c r="D12" s="37">
        <v>603.48</v>
      </c>
      <c r="E12" s="47">
        <v>42</v>
      </c>
      <c r="F12" s="19">
        <f t="shared" si="3"/>
        <v>29</v>
      </c>
      <c r="G12" s="50">
        <v>29</v>
      </c>
      <c r="H12" s="50"/>
      <c r="I12" s="26">
        <v>29</v>
      </c>
      <c r="J12" s="58">
        <v>9625</v>
      </c>
      <c r="K12" s="64">
        <v>9021</v>
      </c>
      <c r="L12" s="63">
        <v>603</v>
      </c>
      <c r="M12" s="26">
        <v>223</v>
      </c>
      <c r="N12" s="4"/>
      <c r="O12" s="4"/>
    </row>
    <row r="13" spans="1:15" ht="16.2" thickBot="1">
      <c r="A13" s="12" t="s">
        <v>12</v>
      </c>
      <c r="B13" s="73">
        <f>SUM(B14:B15)</f>
        <v>42370178</v>
      </c>
      <c r="C13" s="75">
        <f t="shared" ref="C13:H13" si="4">SUM(C14:C15)</f>
        <v>29349262</v>
      </c>
      <c r="D13" s="75">
        <f t="shared" si="4"/>
        <v>13020916</v>
      </c>
      <c r="E13" s="31">
        <f t="shared" si="4"/>
        <v>12184</v>
      </c>
      <c r="F13" s="31">
        <f t="shared" si="4"/>
        <v>8942</v>
      </c>
      <c r="G13" s="31">
        <f t="shared" si="4"/>
        <v>7640</v>
      </c>
      <c r="H13" s="31">
        <f t="shared" si="4"/>
        <v>1302</v>
      </c>
      <c r="I13" s="30">
        <f t="shared" ref="I13" si="5">SUM(I14:I15)</f>
        <v>3261</v>
      </c>
      <c r="J13" s="53">
        <v>11345952</v>
      </c>
      <c r="K13" s="53">
        <v>8709344</v>
      </c>
      <c r="L13" s="65">
        <v>2636608</v>
      </c>
      <c r="M13" s="23" t="s">
        <v>26</v>
      </c>
      <c r="N13" s="4"/>
      <c r="O13" s="4"/>
    </row>
    <row r="14" spans="1:15" s="3" customFormat="1" ht="15.6">
      <c r="A14" s="9" t="s">
        <v>13</v>
      </c>
      <c r="B14" s="76">
        <f>+C14+D14</f>
        <v>39689002</v>
      </c>
      <c r="C14" s="33">
        <v>26671478</v>
      </c>
      <c r="D14" s="78">
        <v>13017524</v>
      </c>
      <c r="E14" s="17">
        <v>11380</v>
      </c>
      <c r="F14" s="19">
        <f>+G14+H14</f>
        <v>8350</v>
      </c>
      <c r="G14" s="44">
        <v>7048</v>
      </c>
      <c r="H14" s="45">
        <v>1302</v>
      </c>
      <c r="I14" s="43">
        <v>3010</v>
      </c>
      <c r="J14" s="58">
        <v>10592339</v>
      </c>
      <c r="K14" s="66">
        <v>7956123</v>
      </c>
      <c r="L14" s="60">
        <v>2636216</v>
      </c>
      <c r="M14" s="43">
        <v>2023</v>
      </c>
      <c r="N14" s="4"/>
      <c r="O14" s="4"/>
    </row>
    <row r="15" spans="1:15" s="3" customFormat="1" ht="16.2" thickBot="1">
      <c r="A15" s="11" t="s">
        <v>14</v>
      </c>
      <c r="B15" s="76">
        <f>+C15+D15</f>
        <v>2681176</v>
      </c>
      <c r="C15" s="78">
        <v>2677784</v>
      </c>
      <c r="D15" s="78">
        <v>3392</v>
      </c>
      <c r="E15" s="17">
        <v>804</v>
      </c>
      <c r="F15" s="19">
        <f>+G15+H15</f>
        <v>592</v>
      </c>
      <c r="G15" s="20">
        <v>592</v>
      </c>
      <c r="H15" s="21">
        <v>0</v>
      </c>
      <c r="I15" s="22">
        <v>251</v>
      </c>
      <c r="J15" s="58">
        <v>753613</v>
      </c>
      <c r="K15" s="61">
        <v>753222</v>
      </c>
      <c r="L15" s="63">
        <v>392</v>
      </c>
      <c r="M15" s="22">
        <v>2166</v>
      </c>
      <c r="N15" s="4"/>
      <c r="O15" s="4"/>
    </row>
    <row r="16" spans="1:15" s="3" customFormat="1" ht="16.2" thickBot="1">
      <c r="A16" s="12" t="s">
        <v>15</v>
      </c>
      <c r="B16" s="30">
        <f>SUM(B17:B19)</f>
        <v>15943690.609999999</v>
      </c>
      <c r="C16" s="74">
        <f>C17+C18+C19</f>
        <v>5158906.6100000003</v>
      </c>
      <c r="D16" s="74">
        <f>D17+D18+D19</f>
        <v>10784784</v>
      </c>
      <c r="E16" s="18">
        <f>E17+E18+E19</f>
        <v>593</v>
      </c>
      <c r="F16" s="18">
        <f t="shared" ref="F16:H16" si="6">F17+F18+F19</f>
        <v>593</v>
      </c>
      <c r="G16" s="18">
        <f t="shared" si="6"/>
        <v>547</v>
      </c>
      <c r="H16" s="18">
        <f t="shared" si="6"/>
        <v>46</v>
      </c>
      <c r="I16" s="23">
        <f>+I17+I18+I19</f>
        <v>0</v>
      </c>
      <c r="J16" s="53">
        <v>2339650</v>
      </c>
      <c r="K16" s="54">
        <v>2339650</v>
      </c>
      <c r="L16" s="55">
        <v>0</v>
      </c>
      <c r="M16" s="23" t="s">
        <v>26</v>
      </c>
      <c r="N16" s="4"/>
      <c r="O16" s="4"/>
    </row>
    <row r="17" spans="1:15" s="3" customFormat="1" ht="16.2" thickBot="1">
      <c r="A17" s="13" t="s">
        <v>16</v>
      </c>
      <c r="B17" s="76">
        <f>+C17+D17</f>
        <v>5148978.32</v>
      </c>
      <c r="C17" s="77">
        <v>1939703.32</v>
      </c>
      <c r="D17" s="77">
        <v>3209275</v>
      </c>
      <c r="E17" s="17">
        <v>79</v>
      </c>
      <c r="F17" s="19">
        <f>+G17+H17</f>
        <v>79</v>
      </c>
      <c r="G17" s="32">
        <v>67</v>
      </c>
      <c r="H17" s="33">
        <v>12</v>
      </c>
      <c r="I17" s="24">
        <v>0</v>
      </c>
      <c r="J17" s="67">
        <v>717858</v>
      </c>
      <c r="K17" s="68">
        <v>717858</v>
      </c>
      <c r="L17" s="60"/>
      <c r="M17" s="24">
        <v>16827</v>
      </c>
      <c r="N17" s="4"/>
      <c r="O17" s="4"/>
    </row>
    <row r="18" spans="1:15" s="3" customFormat="1" ht="16.2" thickBot="1">
      <c r="A18" s="10" t="s">
        <v>17</v>
      </c>
      <c r="B18" s="76">
        <f t="shared" ref="B18:B19" si="7">+C18+D18</f>
        <v>2433849.6100000003</v>
      </c>
      <c r="C18" s="34">
        <v>1413113.61</v>
      </c>
      <c r="D18" s="34">
        <v>1020736</v>
      </c>
      <c r="E18" s="17">
        <v>165</v>
      </c>
      <c r="F18" s="19">
        <f>+G18+H18</f>
        <v>165</v>
      </c>
      <c r="G18" s="35">
        <v>165</v>
      </c>
      <c r="H18" s="34">
        <v>0</v>
      </c>
      <c r="I18" s="25">
        <v>0</v>
      </c>
      <c r="J18" s="67">
        <v>1017763</v>
      </c>
      <c r="K18" s="61">
        <v>1017763</v>
      </c>
      <c r="L18" s="63"/>
      <c r="M18" s="25">
        <v>13362</v>
      </c>
      <c r="N18" s="4"/>
      <c r="O18" s="4"/>
    </row>
    <row r="19" spans="1:15" s="3" customFormat="1" ht="16.2" thickBot="1">
      <c r="A19" s="14" t="s">
        <v>18</v>
      </c>
      <c r="B19" s="76">
        <f t="shared" si="7"/>
        <v>8360862.6799999997</v>
      </c>
      <c r="C19" s="37">
        <v>1806089.68</v>
      </c>
      <c r="D19" s="37">
        <v>6554773</v>
      </c>
      <c r="E19" s="17">
        <v>349</v>
      </c>
      <c r="F19" s="19">
        <f>+G19+H19</f>
        <v>349</v>
      </c>
      <c r="G19" s="36">
        <v>315</v>
      </c>
      <c r="H19" s="37">
        <v>34</v>
      </c>
      <c r="I19" s="26">
        <v>0</v>
      </c>
      <c r="J19" s="67">
        <v>604029</v>
      </c>
      <c r="K19" s="61">
        <v>604029</v>
      </c>
      <c r="L19" s="63"/>
      <c r="M19" s="26">
        <v>16385</v>
      </c>
      <c r="N19" s="4"/>
      <c r="O19" s="4"/>
    </row>
    <row r="20" spans="1:15" ht="16.2" thickBot="1">
      <c r="A20" s="15" t="s">
        <v>19</v>
      </c>
      <c r="B20" s="30">
        <f>+C20+D20</f>
        <v>2881520</v>
      </c>
      <c r="C20" s="74">
        <v>1466897</v>
      </c>
      <c r="D20" s="74">
        <v>1414623</v>
      </c>
      <c r="E20" s="18">
        <v>6015</v>
      </c>
      <c r="F20" s="30">
        <f t="shared" ref="F20" si="8">SUM(G20:H20)</f>
        <v>5621</v>
      </c>
      <c r="G20" s="51">
        <v>2122</v>
      </c>
      <c r="H20" s="51">
        <v>3499</v>
      </c>
      <c r="I20" s="23">
        <v>3079</v>
      </c>
      <c r="J20" s="53">
        <v>789651</v>
      </c>
      <c r="K20" s="54">
        <v>447539</v>
      </c>
      <c r="L20" s="55">
        <v>342112</v>
      </c>
      <c r="M20" s="23">
        <v>82</v>
      </c>
      <c r="N20" s="4"/>
      <c r="O20" s="4"/>
    </row>
    <row r="21" spans="1:15">
      <c r="J21" s="69"/>
      <c r="K21" s="69"/>
      <c r="L21" s="70"/>
      <c r="N21" s="4"/>
    </row>
    <row r="22" spans="1:15">
      <c r="B22" s="5"/>
      <c r="C22" s="5"/>
      <c r="D22" s="5"/>
      <c r="L22" s="5"/>
      <c r="N22" s="4"/>
    </row>
    <row r="23" spans="1:15">
      <c r="B23" s="5"/>
      <c r="C23" s="5"/>
      <c r="D23" s="5"/>
      <c r="E23" s="8"/>
      <c r="L23" s="5"/>
    </row>
    <row r="24" spans="1:15">
      <c r="B24" s="5"/>
      <c r="C24" s="5"/>
      <c r="D24" s="5"/>
      <c r="L24" s="5"/>
    </row>
    <row r="25" spans="1:15">
      <c r="B25" s="5"/>
      <c r="C25" s="5"/>
      <c r="D25" s="5"/>
      <c r="E25" s="8"/>
      <c r="G25" s="4"/>
      <c r="L25" s="5"/>
    </row>
    <row r="26" spans="1:15">
      <c r="B26" s="5"/>
      <c r="C26" s="5"/>
      <c r="D26" s="5"/>
      <c r="E26" s="8"/>
      <c r="G26" s="4"/>
      <c r="L26" s="5"/>
    </row>
    <row r="27" spans="1:15">
      <c r="B27" s="5"/>
      <c r="C27" s="5"/>
      <c r="D27" s="5"/>
      <c r="G27" s="4"/>
      <c r="L27" s="5"/>
    </row>
    <row r="28" spans="1:15">
      <c r="B28" s="5"/>
      <c r="C28" s="5"/>
      <c r="D28" s="5"/>
      <c r="I28" s="16"/>
      <c r="L28" s="5"/>
    </row>
    <row r="29" spans="1:15">
      <c r="B29" s="5"/>
      <c r="C29" s="5"/>
      <c r="D29" s="5"/>
      <c r="I29" s="16"/>
      <c r="L29" s="5"/>
    </row>
    <row r="30" spans="1:15">
      <c r="B30" s="5"/>
      <c r="C30" s="5"/>
      <c r="D30" s="5"/>
      <c r="I30" s="16"/>
      <c r="L30" s="5"/>
    </row>
    <row r="31" spans="1:15">
      <c r="B31" s="5"/>
      <c r="C31" s="5"/>
      <c r="D31" s="5"/>
      <c r="I31" s="16"/>
      <c r="L31" s="5"/>
    </row>
    <row r="32" spans="1:15">
      <c r="B32" s="5"/>
      <c r="C32" s="5"/>
      <c r="D32" s="5"/>
      <c r="I32" s="16"/>
      <c r="L32" s="5"/>
    </row>
    <row r="33" spans="2:12">
      <c r="B33" s="5"/>
      <c r="C33" s="5"/>
      <c r="D33" s="5"/>
      <c r="I33" s="16"/>
      <c r="L33" s="5"/>
    </row>
    <row r="34" spans="2:12">
      <c r="B34" s="5"/>
      <c r="C34" s="5"/>
      <c r="D34" s="5"/>
      <c r="I34" s="16"/>
      <c r="L34" s="5"/>
    </row>
    <row r="35" spans="2:12">
      <c r="I35" s="16"/>
      <c r="L35" s="5"/>
    </row>
    <row r="36" spans="2:12">
      <c r="I36" s="16"/>
      <c r="L36" s="5"/>
    </row>
    <row r="37" spans="2:12">
      <c r="I37" s="16"/>
      <c r="L37" s="5"/>
    </row>
    <row r="38" spans="2:12">
      <c r="I38" s="16"/>
      <c r="L38" s="5"/>
    </row>
    <row r="39" spans="2:12">
      <c r="I39" s="16"/>
    </row>
    <row r="40" spans="2:12">
      <c r="I40" s="16"/>
    </row>
    <row r="41" spans="2:12">
      <c r="I41" s="16"/>
    </row>
    <row r="42" spans="2:12">
      <c r="I42" s="16"/>
    </row>
  </sheetData>
  <protectedRanges>
    <protectedRange algorithmName="SHA-512" hashValue="OzZYoLAKsKT/Fcq8idtj9vkf/Dvxp4WTY2lINOaOAdmA9e/7yIHLEXE/LIXlc4sRn4KbzhQg0en1tFIP2yaoUw==" saltValue="YrBbdCkO55mkpAw4K5GKzw==" spinCount="100000" sqref="K13:L13 J6:J20" name="Diapazonas1"/>
  </protectedRanges>
  <mergeCells count="7">
    <mergeCell ref="M4:M5"/>
    <mergeCell ref="A4:A5"/>
    <mergeCell ref="F4:H4"/>
    <mergeCell ref="I4:I5"/>
    <mergeCell ref="J4:L4"/>
    <mergeCell ref="B4:D4"/>
    <mergeCell ref="E4:E5"/>
  </mergeCells>
  <conditionalFormatting sqref="O6 N4:N22">
    <cfRule type="cellIs" dxfId="0" priority="3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2"/>
  <dimension ref="A1"/>
  <sheetViews>
    <sheetView workbookViewId="0">
      <selection activeCell="B48" sqref="B48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25A0498C1501418713DFF11F9DC80C" ma:contentTypeVersion="4" ma:contentTypeDescription="Kurkite naują dokumentą." ma:contentTypeScope="" ma:versionID="38f00c5a81e782bd2458f3c6df1869b3">
  <xsd:schema xmlns:xsd="http://www.w3.org/2001/XMLSchema" xmlns:xs="http://www.w3.org/2001/XMLSchema" xmlns:p="http://schemas.microsoft.com/office/2006/metadata/properties" xmlns:ns1="http://schemas.microsoft.com/sharepoint/v3" xmlns:ns2="e9e87145-a66e-4b7b-95ba-567333ab8ba3" targetNamespace="http://schemas.microsoft.com/office/2006/metadata/properties" ma:root="true" ma:fieldsID="f2e39f7081586cafdc97ce5abc415f54" ns1:_="" ns2:_="">
    <xsd:import namespace="http://schemas.microsoft.com/sharepoint/v3"/>
    <xsd:import namespace="e9e87145-a66e-4b7b-95ba-567333ab8ba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87145-a66e-4b7b-95ba-567333ab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F1930-3941-4C31-8E00-B8A32CC629E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e9e87145-a66e-4b7b-95ba-567333ab8ba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5C4F37-9CAB-4575-BD8C-3AF465494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8F6D3-0870-427B-A0B1-572B95E6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e87145-a66e-4b7b-95ba-567333ab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2021-01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Taločkaitė</dc:creator>
  <cp:lastModifiedBy>Renata Laurinavičienė</cp:lastModifiedBy>
  <cp:lastPrinted>2021-01-26T06:22:04Z</cp:lastPrinted>
  <dcterms:created xsi:type="dcterms:W3CDTF">2015-06-05T18:19:34Z</dcterms:created>
  <dcterms:modified xsi:type="dcterms:W3CDTF">2022-10-26T12:25:06Z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0x010100D425A0498C1501418713DFF11F9DC80C</vt:lpwstr>
  </property>
</Properties>
</file>